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fbe08cbbf8b2d580/Documents/Glenwood Place Condos/Budgets/"/>
    </mc:Choice>
  </mc:AlternateContent>
  <xr:revisionPtr revIDLastSave="118" documentId="8_{4A1EA2B7-3CD4-4586-B2B5-5BA9FFFAD11A}" xr6:coauthVersionLast="47" xr6:coauthVersionMax="47" xr10:uidLastSave="{376D0869-AA39-4FAD-90F0-C047F419366B}"/>
  <bookViews>
    <workbookView xWindow="-108" yWindow="-108" windowWidth="23256" windowHeight="12456" xr2:uid="{00000000-000D-0000-FFFF-FFFF00000000}"/>
  </bookViews>
  <sheets>
    <sheet name="Consolidated" sheetId="2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2" l="1"/>
  <c r="C8" i="2"/>
  <c r="G30" i="2" l="1"/>
  <c r="G32" i="2" s="1"/>
  <c r="C13" i="2"/>
  <c r="C44" i="2"/>
  <c r="C21" i="2"/>
  <c r="C49" i="2" l="1"/>
</calcChain>
</file>

<file path=xl/sharedStrings.xml><?xml version="1.0" encoding="utf-8"?>
<sst xmlns="http://schemas.openxmlformats.org/spreadsheetml/2006/main" count="79" uniqueCount="78">
  <si>
    <t>Budget totals</t>
  </si>
  <si>
    <t xml:space="preserve">   60000 Accounting</t>
  </si>
  <si>
    <t xml:space="preserve">   60200 Deck Repairs</t>
  </si>
  <si>
    <t xml:space="preserve">   60300 Drainage</t>
  </si>
  <si>
    <t xml:space="preserve">   60400 Electrical Work</t>
  </si>
  <si>
    <t xml:space="preserve">   60500 Entry Cleanup</t>
  </si>
  <si>
    <t xml:space="preserve">   60550 entryway painting</t>
  </si>
  <si>
    <t xml:space="preserve">   60600 Fire Ext Test</t>
  </si>
  <si>
    <t xml:space="preserve">   60700 Garage Repairs</t>
  </si>
  <si>
    <t xml:space="preserve">   60900 Holiday Lights</t>
  </si>
  <si>
    <t xml:space="preserve">   61000 Exterior Painting</t>
  </si>
  <si>
    <t xml:space="preserve">   61100 Inspections</t>
  </si>
  <si>
    <t xml:space="preserve">   61200 Insurance</t>
  </si>
  <si>
    <t xml:space="preserve">   63700 Landscaping</t>
  </si>
  <si>
    <t xml:space="preserve">   63800 Legal</t>
  </si>
  <si>
    <t xml:space="preserve">   63900 Lighting/Bulbs</t>
  </si>
  <si>
    <t xml:space="preserve">   64000 Misc Building Repairs</t>
  </si>
  <si>
    <t xml:space="preserve">   64010 Dryer Vent Cleaning Bi-Annually</t>
  </si>
  <si>
    <t xml:space="preserve">   64020 Brick Work</t>
  </si>
  <si>
    <t xml:space="preserve">   64030 Chimneys</t>
  </si>
  <si>
    <t xml:space="preserve">   64100 Misc</t>
  </si>
  <si>
    <t xml:space="preserve">   64500 Office and Printing</t>
  </si>
  <si>
    <t xml:space="preserve">   64700 Community Celebration</t>
  </si>
  <si>
    <t xml:space="preserve">   65000 Website</t>
  </si>
  <si>
    <t xml:space="preserve">   66100 Plumbing Repairs</t>
  </si>
  <si>
    <t xml:space="preserve">   66200 Pest Control</t>
  </si>
  <si>
    <t xml:space="preserve">   67000 Reserve Study Prep</t>
  </si>
  <si>
    <t xml:space="preserve">   67200 Roofing</t>
  </si>
  <si>
    <t xml:space="preserve">   67500 Snow Removal</t>
  </si>
  <si>
    <t xml:space="preserve">   67800 Taxes Licences Fees</t>
  </si>
  <si>
    <t xml:space="preserve">   68200 Utilities</t>
  </si>
  <si>
    <t xml:space="preserve">      400014-Electricity</t>
  </si>
  <si>
    <t xml:space="preserve">      400014-GarbageRecycling</t>
  </si>
  <si>
    <t xml:space="preserve">      400014-Water</t>
  </si>
  <si>
    <t xml:space="preserve">      66600 Emergency</t>
  </si>
  <si>
    <t>2026 Fiscal Year Budget</t>
  </si>
  <si>
    <t>Condo Fee = $435 x 12 months x 144 units</t>
  </si>
  <si>
    <t>Comments</t>
  </si>
  <si>
    <t>Electrical surcharge and garden plot rent</t>
  </si>
  <si>
    <t>Fire alarm and Fire inspection</t>
  </si>
  <si>
    <t>Corporation Fee for state; Taxes on CD Interest</t>
  </si>
  <si>
    <t xml:space="preserve">   60800 Gutter Repair/ Cleaning</t>
  </si>
  <si>
    <t>2 cleanings per year</t>
  </si>
  <si>
    <t>TOTAL INCOME</t>
  </si>
  <si>
    <t>ACCOUNTS</t>
  </si>
  <si>
    <t>INCOME</t>
  </si>
  <si>
    <t>Administrative</t>
  </si>
  <si>
    <t>Maintenance</t>
  </si>
  <si>
    <t>LEVEL OF RESERVES OVER THE PAST 11 YEARS</t>
  </si>
  <si>
    <t xml:space="preserve"> Budget Year  </t>
  </si>
  <si>
    <t xml:space="preserve">Reserve Fund Balance </t>
  </si>
  <si>
    <t xml:space="preserve">Loss/Gain to Reserves </t>
  </si>
  <si>
    <t xml:space="preserve">Condo Fee </t>
  </si>
  <si>
    <t xml:space="preserve">Spending on Roofs </t>
  </si>
  <si>
    <t xml:space="preserve">Total Budget Expense </t>
  </si>
  <si>
    <t>$153,000 – Buildings 6 and 18, Garage Bank 5-10; 19-24</t>
  </si>
  <si>
    <t>$138,582.50 – Bldgs 1 and 2</t>
  </si>
  <si>
    <t>$139,586.32 – Bldgs 4 and 7</t>
  </si>
  <si>
    <t>$100,901.50 – Bldgs 8,9,10</t>
  </si>
  <si>
    <t>$98,788.50 – Bldg 8,9,10</t>
  </si>
  <si>
    <t>$254,131.50 Buildings 11, 12, 13, and 15</t>
  </si>
  <si>
    <t>OPERATING EXPENSES</t>
  </si>
  <si>
    <t>CAPITAL EXPENSES</t>
  </si>
  <si>
    <t>TOTAL OPERATING EXPENSE</t>
  </si>
  <si>
    <t>TOTAL CAPITAL EXPENSE</t>
  </si>
  <si>
    <t>TOTAL RESERVE INCOME</t>
  </si>
  <si>
    <t>41000 Transfer Fees</t>
  </si>
  <si>
    <t>43000 Special Assessment</t>
  </si>
  <si>
    <t>71000 Riverview Bank CD Interest Income</t>
  </si>
  <si>
    <t>71100 Northwest Bank 12 month CD Interest Income</t>
  </si>
  <si>
    <t>71200 71200 Onpoint Checking Interest</t>
  </si>
  <si>
    <t>71300 Northwest Bank Hi Yield Savings Interest</t>
  </si>
  <si>
    <t>Income Deposited to Operating Acct</t>
  </si>
  <si>
    <t>40000 HOA Dues</t>
  </si>
  <si>
    <t>Services</t>
  </si>
  <si>
    <t>Income Deposited to Reserves Acct</t>
  </si>
  <si>
    <t>Beginning 2026 Reserve Amount</t>
  </si>
  <si>
    <t>Ending 2026 Reserve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</si>
</sst>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theme="4"/>
      <name val="Arial"/>
      <family val="2"/>
    </font>
    <font>
      <b/>
      <u/>
      <sz val="12"/>
      <color theme="4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6"/>
      <name val="Arial"/>
      <family val="2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44" fontId="3" fillId="0" borderId="1" xfId="1" applyFont="1" applyBorder="1"/>
    <xf numFmtId="44" fontId="2" fillId="0" borderId="1" xfId="1" applyFont="1" applyBorder="1"/>
    <xf numFmtId="0" fontId="0" fillId="0" borderId="1" xfId="0" applyBorder="1"/>
    <xf numFmtId="44" fontId="0" fillId="0" borderId="1" xfId="1" applyFont="1" applyBorder="1"/>
    <xf numFmtId="0" fontId="0" fillId="0" borderId="1" xfId="0" applyBorder="1" applyAlignment="1">
      <alignment wrapText="1"/>
    </xf>
    <xf numFmtId="0" fontId="4" fillId="0" borderId="1" xfId="0" applyFont="1" applyBorder="1"/>
    <xf numFmtId="0" fontId="2" fillId="0" borderId="1" xfId="0" applyFont="1" applyBorder="1" applyAlignment="1">
      <alignment horizontal="center"/>
    </xf>
    <xf numFmtId="14" fontId="0" fillId="0" borderId="1" xfId="0" applyNumberFormat="1" applyBorder="1"/>
    <xf numFmtId="0" fontId="5" fillId="0" borderId="1" xfId="0" applyFont="1" applyBorder="1" applyAlignment="1">
      <alignment horizontal="center"/>
    </xf>
    <xf numFmtId="44" fontId="0" fillId="0" borderId="1" xfId="1" applyFont="1" applyBorder="1" applyAlignment="1">
      <alignment wrapText="1"/>
    </xf>
    <xf numFmtId="8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wrapText="1"/>
    </xf>
    <xf numFmtId="44" fontId="4" fillId="0" borderId="1" xfId="1" applyFont="1" applyBorder="1"/>
    <xf numFmtId="0" fontId="7" fillId="0" borderId="1" xfId="0" applyFont="1" applyBorder="1"/>
    <xf numFmtId="44" fontId="7" fillId="0" borderId="1" xfId="1" applyFont="1" applyBorder="1"/>
    <xf numFmtId="44" fontId="7" fillId="0" borderId="1" xfId="1" applyFont="1" applyBorder="1" applyAlignment="1">
      <alignment wrapText="1"/>
    </xf>
    <xf numFmtId="0" fontId="7" fillId="0" borderId="1" xfId="0" applyFont="1" applyBorder="1" applyAlignment="1">
      <alignment wrapText="1"/>
    </xf>
    <xf numFmtId="44" fontId="0" fillId="2" borderId="1" xfId="1" applyFont="1" applyFill="1" applyBorder="1" applyAlignment="1">
      <alignment wrapText="1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44" fontId="0" fillId="0" borderId="4" xfId="1" applyFont="1" applyFill="1" applyBorder="1" applyAlignment="1">
      <alignment horizontal="center"/>
    </xf>
    <xf numFmtId="0" fontId="3" fillId="0" borderId="1" xfId="0" applyFont="1" applyFill="1" applyBorder="1"/>
    <xf numFmtId="44" fontId="3" fillId="0" borderId="1" xfId="1" applyFont="1" applyFill="1" applyBorder="1"/>
    <xf numFmtId="0" fontId="2" fillId="0" borderId="1" xfId="0" applyFont="1" applyFill="1" applyBorder="1"/>
    <xf numFmtId="44" fontId="2" fillId="0" borderId="1" xfId="1" applyFont="1" applyFill="1" applyBorder="1"/>
    <xf numFmtId="9" fontId="2" fillId="0" borderId="1" xfId="0" applyNumberFormat="1" applyFont="1" applyFill="1" applyBorder="1"/>
    <xf numFmtId="10" fontId="2" fillId="0" borderId="1" xfId="0" applyNumberFormat="1" applyFont="1" applyFill="1" applyBorder="1"/>
    <xf numFmtId="0" fontId="0" fillId="0" borderId="1" xfId="0" applyFill="1" applyBorder="1"/>
    <xf numFmtId="10" fontId="2" fillId="0" borderId="1" xfId="2" applyNumberFormat="1" applyFont="1" applyFill="1" applyBorder="1"/>
    <xf numFmtId="44" fontId="0" fillId="0" borderId="1" xfId="1" applyFont="1" applyFill="1" applyBorder="1"/>
    <xf numFmtId="0" fontId="2" fillId="0" borderId="4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8" fillId="0" borderId="1" xfId="0" applyFont="1" applyBorder="1"/>
    <xf numFmtId="0" fontId="9" fillId="0" borderId="2" xfId="0" applyFont="1" applyBorder="1" applyAlignment="1">
      <alignment horizontal="center"/>
    </xf>
    <xf numFmtId="0" fontId="10" fillId="0" borderId="1" xfId="0" applyFont="1" applyBorder="1"/>
    <xf numFmtId="44" fontId="8" fillId="0" borderId="1" xfId="1" applyFont="1" applyBorder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9"/>
  <sheetViews>
    <sheetView tabSelected="1" workbookViewId="0">
      <selection activeCell="A51" sqref="A51:XFD57"/>
    </sheetView>
  </sheetViews>
  <sheetFormatPr defaultRowHeight="15.6" x14ac:dyDescent="0.3"/>
  <cols>
    <col min="1" max="1" width="32.3984375" style="5" customWidth="1"/>
    <col min="2" max="2" width="12.09765625" style="6" bestFit="1" customWidth="1"/>
    <col min="3" max="3" width="12.09765625" style="6" customWidth="1"/>
    <col min="4" max="4" width="40.3984375" style="5" customWidth="1"/>
    <col min="5" max="5" width="8.796875" style="6"/>
    <col min="6" max="6" width="38.3984375" style="5" customWidth="1"/>
    <col min="7" max="7" width="12.09765625" style="6" bestFit="1" customWidth="1"/>
    <col min="8" max="8" width="15.09765625" style="5" customWidth="1"/>
    <col min="9" max="16384" width="8.796875" style="5"/>
  </cols>
  <sheetData>
    <row r="1" spans="1:10" s="1" customFormat="1" ht="21" x14ac:dyDescent="0.4">
      <c r="A1" s="23" t="s">
        <v>35</v>
      </c>
      <c r="B1" s="24"/>
      <c r="C1" s="24"/>
      <c r="D1" s="24"/>
      <c r="E1" s="24"/>
      <c r="F1" s="24"/>
      <c r="G1" s="25"/>
    </row>
    <row r="2" spans="1:10" s="16" customFormat="1" ht="21" x14ac:dyDescent="0.4">
      <c r="A2" s="16" t="s">
        <v>44</v>
      </c>
      <c r="B2" s="17" t="s">
        <v>0</v>
      </c>
      <c r="C2" s="17"/>
      <c r="D2" s="16" t="s">
        <v>37</v>
      </c>
      <c r="E2" s="17"/>
      <c r="F2" s="21"/>
      <c r="G2" s="22"/>
      <c r="H2" s="1"/>
      <c r="I2" s="1"/>
      <c r="J2" s="1"/>
    </row>
    <row r="3" spans="1:10" s="1" customFormat="1" ht="21" x14ac:dyDescent="0.4">
      <c r="A3" s="1" t="s">
        <v>45</v>
      </c>
      <c r="B3" s="4"/>
      <c r="C3" s="4"/>
      <c r="E3" s="4"/>
      <c r="F3" s="21"/>
      <c r="G3" s="22"/>
      <c r="I3" s="16"/>
      <c r="J3" s="16"/>
    </row>
    <row r="4" spans="1:10" ht="21" x14ac:dyDescent="0.4">
      <c r="A4" s="5" t="s">
        <v>73</v>
      </c>
      <c r="B4" s="6">
        <v>751680</v>
      </c>
      <c r="D4" s="5" t="s">
        <v>36</v>
      </c>
      <c r="F4" s="21"/>
      <c r="G4" s="22"/>
      <c r="H4" s="1"/>
      <c r="I4" s="1"/>
      <c r="J4" s="1"/>
    </row>
    <row r="5" spans="1:10" ht="21" x14ac:dyDescent="0.4">
      <c r="A5" s="5" t="s">
        <v>67</v>
      </c>
      <c r="B5" s="6">
        <v>43200</v>
      </c>
      <c r="F5" s="21"/>
      <c r="G5" s="22"/>
      <c r="H5" s="1"/>
    </row>
    <row r="6" spans="1:10" ht="17.399999999999999" customHeight="1" x14ac:dyDescent="0.4">
      <c r="A6" s="5" t="s">
        <v>74</v>
      </c>
      <c r="B6" s="6">
        <v>300</v>
      </c>
      <c r="D6" s="5" t="s">
        <v>38</v>
      </c>
      <c r="F6" s="21"/>
      <c r="G6" s="22"/>
      <c r="H6" s="1"/>
    </row>
    <row r="7" spans="1:10" ht="21" x14ac:dyDescent="0.4">
      <c r="F7" s="21"/>
      <c r="G7" s="22"/>
      <c r="H7" s="1"/>
    </row>
    <row r="8" spans="1:10" ht="21" x14ac:dyDescent="0.4">
      <c r="A8" s="1" t="s">
        <v>43</v>
      </c>
      <c r="C8" s="4">
        <f>SUM(B4:B6)</f>
        <v>795180</v>
      </c>
      <c r="F8" s="21"/>
      <c r="G8" s="22"/>
      <c r="H8" s="1"/>
    </row>
    <row r="9" spans="1:10" ht="21" x14ac:dyDescent="0.4">
      <c r="A9" s="1"/>
      <c r="B9" s="4"/>
      <c r="C9" s="4"/>
      <c r="D9" s="8"/>
      <c r="E9" s="15"/>
      <c r="F9" s="21"/>
      <c r="G9" s="40"/>
      <c r="H9" s="41"/>
    </row>
    <row r="10" spans="1:10" x14ac:dyDescent="0.3">
      <c r="A10" s="1" t="s">
        <v>72</v>
      </c>
      <c r="B10" s="4"/>
      <c r="C10" s="4">
        <v>484768.5</v>
      </c>
      <c r="D10" s="8"/>
      <c r="E10" s="15"/>
      <c r="F10" s="39" t="s">
        <v>75</v>
      </c>
      <c r="G10" s="42">
        <v>310411.5</v>
      </c>
      <c r="H10" s="39" t="s">
        <v>37</v>
      </c>
    </row>
    <row r="11" spans="1:10" x14ac:dyDescent="0.3">
      <c r="A11" s="1"/>
      <c r="B11" s="4"/>
      <c r="C11" s="4"/>
      <c r="D11" s="8"/>
      <c r="E11" s="15"/>
      <c r="F11" s="1"/>
      <c r="G11" s="4"/>
      <c r="H11" s="1"/>
    </row>
    <row r="12" spans="1:10" s="1" customFormat="1" x14ac:dyDescent="0.3">
      <c r="A12" s="1" t="s">
        <v>61</v>
      </c>
      <c r="B12" s="4"/>
      <c r="C12" s="4"/>
      <c r="E12" s="4"/>
      <c r="F12" s="5" t="s">
        <v>66</v>
      </c>
      <c r="G12" s="6">
        <v>24000</v>
      </c>
      <c r="H12" s="5"/>
      <c r="I12" s="5"/>
      <c r="J12" s="5"/>
    </row>
    <row r="13" spans="1:10" s="1" customFormat="1" x14ac:dyDescent="0.3">
      <c r="A13" s="2" t="s">
        <v>46</v>
      </c>
      <c r="B13" s="8"/>
      <c r="C13" s="3">
        <f>SUM(B14:B19)</f>
        <v>10720</v>
      </c>
      <c r="D13" s="5"/>
      <c r="E13" s="6"/>
      <c r="F13" s="5" t="s">
        <v>68</v>
      </c>
      <c r="G13" s="6">
        <v>6000</v>
      </c>
      <c r="H13" s="5"/>
    </row>
    <row r="14" spans="1:10" s="1" customFormat="1" x14ac:dyDescent="0.3">
      <c r="A14" s="5" t="s">
        <v>21</v>
      </c>
      <c r="B14" s="6">
        <v>3000</v>
      </c>
      <c r="C14" s="6"/>
      <c r="D14" s="5"/>
      <c r="E14" s="6"/>
      <c r="F14" s="5" t="s">
        <v>69</v>
      </c>
      <c r="G14" s="6">
        <v>8000</v>
      </c>
      <c r="H14" s="6"/>
    </row>
    <row r="15" spans="1:10" s="8" customFormat="1" x14ac:dyDescent="0.3">
      <c r="A15" s="5" t="s">
        <v>22</v>
      </c>
      <c r="B15" s="6">
        <v>300</v>
      </c>
      <c r="C15" s="6"/>
      <c r="D15" s="5"/>
      <c r="E15" s="6"/>
      <c r="F15" s="5" t="s">
        <v>70</v>
      </c>
      <c r="G15" s="6">
        <v>18</v>
      </c>
      <c r="H15" s="5"/>
      <c r="I15" s="1"/>
      <c r="J15" s="1"/>
    </row>
    <row r="16" spans="1:10" x14ac:dyDescent="0.3">
      <c r="A16" s="5" t="s">
        <v>23</v>
      </c>
      <c r="B16" s="6">
        <v>300</v>
      </c>
      <c r="D16" s="5" t="s">
        <v>40</v>
      </c>
      <c r="F16" s="5" t="s">
        <v>71</v>
      </c>
      <c r="G16" s="6">
        <v>1000</v>
      </c>
      <c r="I16" s="8"/>
      <c r="J16" s="8"/>
    </row>
    <row r="17" spans="1:10" x14ac:dyDescent="0.3">
      <c r="A17" s="5" t="s">
        <v>1</v>
      </c>
      <c r="B17" s="6">
        <v>1200</v>
      </c>
    </row>
    <row r="18" spans="1:10" x14ac:dyDescent="0.3">
      <c r="A18" s="5" t="s">
        <v>29</v>
      </c>
      <c r="B18" s="6">
        <v>3200.0000000000005</v>
      </c>
      <c r="D18" s="2"/>
      <c r="E18" s="3"/>
      <c r="F18" s="1" t="s">
        <v>65</v>
      </c>
      <c r="G18" s="4">
        <f>SUM(G10:G17)</f>
        <v>349429.5</v>
      </c>
      <c r="H18" s="1"/>
    </row>
    <row r="19" spans="1:10" x14ac:dyDescent="0.3">
      <c r="A19" s="5" t="s">
        <v>14</v>
      </c>
      <c r="B19" s="6">
        <v>2720</v>
      </c>
      <c r="D19" s="2"/>
      <c r="E19" s="3"/>
      <c r="H19" s="1"/>
    </row>
    <row r="20" spans="1:10" x14ac:dyDescent="0.3">
      <c r="F20" s="1" t="s">
        <v>76</v>
      </c>
      <c r="G20" s="4">
        <v>333803.46999999997</v>
      </c>
      <c r="H20" s="1"/>
    </row>
    <row r="21" spans="1:10" x14ac:dyDescent="0.3">
      <c r="A21" s="2" t="s">
        <v>47</v>
      </c>
      <c r="B21" s="2"/>
      <c r="C21" s="3">
        <f>SUM(B22:B38)</f>
        <v>113842.5</v>
      </c>
      <c r="F21" s="2"/>
      <c r="G21" s="3"/>
      <c r="H21" s="8"/>
    </row>
    <row r="22" spans="1:10" x14ac:dyDescent="0.3">
      <c r="A22" s="5" t="s">
        <v>2</v>
      </c>
      <c r="B22" s="6">
        <v>8000</v>
      </c>
      <c r="F22" s="1" t="s">
        <v>62</v>
      </c>
      <c r="G22" s="3"/>
    </row>
    <row r="23" spans="1:10" s="2" customFormat="1" x14ac:dyDescent="0.3">
      <c r="A23" s="5" t="s">
        <v>4</v>
      </c>
      <c r="B23" s="6">
        <v>5000</v>
      </c>
      <c r="C23" s="6"/>
      <c r="D23" s="5"/>
      <c r="E23" s="6"/>
      <c r="F23" s="5" t="s">
        <v>3</v>
      </c>
      <c r="G23" s="6">
        <v>2000</v>
      </c>
      <c r="H23" s="5"/>
      <c r="I23" s="5"/>
      <c r="J23" s="5"/>
    </row>
    <row r="24" spans="1:10" x14ac:dyDescent="0.3">
      <c r="A24" s="5" t="s">
        <v>5</v>
      </c>
      <c r="B24" s="6">
        <v>15060</v>
      </c>
      <c r="F24" s="5" t="s">
        <v>10</v>
      </c>
      <c r="G24" s="6">
        <v>5000</v>
      </c>
      <c r="I24" s="2"/>
      <c r="J24" s="2"/>
    </row>
    <row r="25" spans="1:10" x14ac:dyDescent="0.3">
      <c r="A25" s="5" t="s">
        <v>6</v>
      </c>
      <c r="B25" s="6">
        <v>3000</v>
      </c>
      <c r="F25" s="5" t="s">
        <v>17</v>
      </c>
      <c r="G25" s="6">
        <v>8000</v>
      </c>
    </row>
    <row r="26" spans="1:10" x14ac:dyDescent="0.3">
      <c r="A26" s="5" t="s">
        <v>7</v>
      </c>
      <c r="B26" s="6">
        <v>450</v>
      </c>
      <c r="D26" s="5" t="s">
        <v>42</v>
      </c>
      <c r="F26" s="5" t="s">
        <v>18</v>
      </c>
      <c r="G26" s="6">
        <v>2000</v>
      </c>
    </row>
    <row r="27" spans="1:10" x14ac:dyDescent="0.3">
      <c r="A27" s="5" t="s">
        <v>8</v>
      </c>
      <c r="B27" s="6">
        <v>13000</v>
      </c>
      <c r="F27" s="5" t="s">
        <v>19</v>
      </c>
      <c r="G27" s="6">
        <v>22000.000000000004</v>
      </c>
    </row>
    <row r="28" spans="1:10" x14ac:dyDescent="0.3">
      <c r="A28" s="5" t="s">
        <v>41</v>
      </c>
      <c r="B28" s="6">
        <v>22999.999999999996</v>
      </c>
      <c r="F28" s="34" t="s">
        <v>27</v>
      </c>
      <c r="G28" s="6">
        <v>254131.50000000003</v>
      </c>
    </row>
    <row r="29" spans="1:10" x14ac:dyDescent="0.3">
      <c r="A29" s="5" t="s">
        <v>9</v>
      </c>
      <c r="B29" s="6">
        <v>1200</v>
      </c>
      <c r="D29" s="5" t="s">
        <v>39</v>
      </c>
      <c r="H29" s="2"/>
    </row>
    <row r="30" spans="1:10" x14ac:dyDescent="0.3">
      <c r="A30" s="5" t="s">
        <v>11</v>
      </c>
      <c r="B30" s="6">
        <v>2499.9999999999995</v>
      </c>
      <c r="F30" s="1" t="s">
        <v>64</v>
      </c>
      <c r="G30" s="4">
        <f>SUM(G23:G29)</f>
        <v>293131.5</v>
      </c>
    </row>
    <row r="31" spans="1:10" x14ac:dyDescent="0.3">
      <c r="A31" s="5" t="s">
        <v>15</v>
      </c>
      <c r="B31" s="6">
        <v>700</v>
      </c>
    </row>
    <row r="32" spans="1:10" x14ac:dyDescent="0.3">
      <c r="A32" s="5" t="s">
        <v>16</v>
      </c>
      <c r="B32" s="6">
        <v>15000</v>
      </c>
      <c r="F32" s="1" t="s">
        <v>77</v>
      </c>
      <c r="G32" s="4">
        <f>G18+G20-G30</f>
        <v>390101.47</v>
      </c>
    </row>
    <row r="33" spans="1:10" x14ac:dyDescent="0.3">
      <c r="A33" s="5" t="s">
        <v>20</v>
      </c>
      <c r="B33" s="6">
        <v>1500</v>
      </c>
      <c r="D33" s="26"/>
      <c r="E33" s="27"/>
    </row>
    <row r="34" spans="1:10" x14ac:dyDescent="0.3">
      <c r="A34" s="5" t="s">
        <v>24</v>
      </c>
      <c r="B34" s="6">
        <v>20000.000000000004</v>
      </c>
      <c r="D34" s="28"/>
      <c r="E34" s="29"/>
    </row>
    <row r="35" spans="1:10" x14ac:dyDescent="0.3">
      <c r="A35" s="5" t="s">
        <v>25</v>
      </c>
      <c r="B35" s="6">
        <v>3000</v>
      </c>
      <c r="D35" s="30"/>
      <c r="E35" s="31"/>
    </row>
    <row r="36" spans="1:10" x14ac:dyDescent="0.3">
      <c r="A36" s="5" t="s">
        <v>26</v>
      </c>
      <c r="B36" s="6">
        <v>900</v>
      </c>
      <c r="D36" s="30"/>
      <c r="E36" s="31"/>
    </row>
    <row r="37" spans="1:10" x14ac:dyDescent="0.3">
      <c r="A37" s="5" t="s">
        <v>28</v>
      </c>
      <c r="B37" s="6">
        <v>200.00000000000006</v>
      </c>
      <c r="D37" s="30"/>
      <c r="E37" s="31"/>
    </row>
    <row r="38" spans="1:10" x14ac:dyDescent="0.3">
      <c r="A38" s="5" t="s">
        <v>34</v>
      </c>
      <c r="B38" s="6">
        <v>1332.4999999999998</v>
      </c>
      <c r="D38" s="30"/>
      <c r="E38" s="31"/>
    </row>
    <row r="39" spans="1:10" x14ac:dyDescent="0.3">
      <c r="D39" s="30"/>
      <c r="E39" s="31"/>
      <c r="F39" s="28"/>
    </row>
    <row r="40" spans="1:10" s="1" customFormat="1" x14ac:dyDescent="0.3">
      <c r="A40" s="2" t="s">
        <v>13</v>
      </c>
      <c r="B40" s="3"/>
      <c r="C40" s="3">
        <v>75000</v>
      </c>
      <c r="D40" s="34"/>
      <c r="E40" s="36"/>
      <c r="F40" s="32"/>
      <c r="G40" s="6"/>
      <c r="H40" s="5"/>
      <c r="I40" s="5"/>
      <c r="J40" s="5"/>
    </row>
    <row r="41" spans="1:10" ht="19.8" customHeight="1" x14ac:dyDescent="0.3">
      <c r="D41" s="26"/>
      <c r="E41" s="37"/>
      <c r="F41" s="33"/>
      <c r="I41" s="1"/>
      <c r="J41" s="1"/>
    </row>
    <row r="42" spans="1:10" x14ac:dyDescent="0.3">
      <c r="A42" s="2" t="s">
        <v>12</v>
      </c>
      <c r="B42" s="2"/>
      <c r="C42" s="3">
        <v>74326</v>
      </c>
      <c r="D42" s="28"/>
      <c r="E42" s="29"/>
      <c r="F42" s="33"/>
    </row>
    <row r="43" spans="1:10" x14ac:dyDescent="0.3">
      <c r="D43" s="30"/>
      <c r="E43" s="31"/>
      <c r="F43" s="35"/>
    </row>
    <row r="44" spans="1:10" x14ac:dyDescent="0.3">
      <c r="A44" s="2" t="s">
        <v>30</v>
      </c>
      <c r="B44" s="3">
        <v>0</v>
      </c>
      <c r="C44" s="3">
        <f>SUM(B45:B47)</f>
        <v>210880</v>
      </c>
      <c r="D44" s="34"/>
      <c r="E44" s="36"/>
      <c r="F44" s="35"/>
    </row>
    <row r="45" spans="1:10" x14ac:dyDescent="0.3">
      <c r="A45" s="5" t="s">
        <v>31</v>
      </c>
      <c r="B45" s="6">
        <v>14000</v>
      </c>
      <c r="D45" s="34"/>
      <c r="E45" s="36"/>
      <c r="F45" s="34"/>
      <c r="G45" s="3"/>
    </row>
    <row r="46" spans="1:10" s="2" customFormat="1" x14ac:dyDescent="0.3">
      <c r="A46" s="5" t="s">
        <v>32</v>
      </c>
      <c r="B46" s="6">
        <v>40000.000000000015</v>
      </c>
      <c r="C46" s="6"/>
      <c r="D46" s="34"/>
      <c r="E46" s="36"/>
      <c r="F46" s="38"/>
      <c r="G46" s="6"/>
      <c r="H46" s="5"/>
      <c r="I46" s="5"/>
      <c r="J46" s="5"/>
    </row>
    <row r="47" spans="1:10" x14ac:dyDescent="0.3">
      <c r="A47" s="5" t="s">
        <v>33</v>
      </c>
      <c r="B47" s="6">
        <v>156880</v>
      </c>
      <c r="D47" s="34"/>
      <c r="E47" s="36"/>
      <c r="F47" s="28"/>
      <c r="G47" s="3"/>
      <c r="I47" s="2"/>
      <c r="J47" s="2"/>
    </row>
    <row r="48" spans="1:10" s="2" customFormat="1" x14ac:dyDescent="0.3">
      <c r="A48" s="5"/>
      <c r="B48" s="6"/>
      <c r="C48" s="6"/>
      <c r="D48" s="34"/>
      <c r="E48" s="36"/>
      <c r="F48" s="32"/>
      <c r="G48" s="6"/>
      <c r="H48" s="5"/>
      <c r="I48" s="5"/>
      <c r="J48" s="5"/>
    </row>
    <row r="49" spans="1:10" x14ac:dyDescent="0.3">
      <c r="A49" s="1" t="s">
        <v>63</v>
      </c>
      <c r="B49" s="4"/>
      <c r="C49" s="4">
        <f>SUM(C13:C48)</f>
        <v>484768.5</v>
      </c>
      <c r="D49" s="1"/>
      <c r="E49" s="4"/>
      <c r="F49" s="34"/>
      <c r="I49" s="2"/>
      <c r="J49" s="2"/>
    </row>
    <row r="50" spans="1:10" x14ac:dyDescent="0.3">
      <c r="A50" s="1"/>
      <c r="B50" s="4"/>
      <c r="C50" s="4"/>
      <c r="F50" s="34"/>
    </row>
    <row r="51" spans="1:10" s="1" customFormat="1" x14ac:dyDescent="0.3">
      <c r="A51" s="5"/>
      <c r="B51" s="6"/>
      <c r="C51" s="6"/>
      <c r="D51" s="5"/>
      <c r="E51" s="6"/>
      <c r="F51" s="5"/>
      <c r="G51" s="6"/>
      <c r="H51" s="5"/>
    </row>
    <row r="52" spans="1:10" s="1" customFormat="1" x14ac:dyDescent="0.3">
      <c r="A52" s="5"/>
      <c r="B52" s="6"/>
      <c r="C52" s="6"/>
      <c r="D52" s="5"/>
      <c r="E52" s="6"/>
      <c r="F52" s="5"/>
      <c r="G52" s="6"/>
      <c r="H52" s="5"/>
    </row>
    <row r="53" spans="1:10" x14ac:dyDescent="0.3">
      <c r="I53" s="1"/>
      <c r="J53" s="1"/>
    </row>
    <row r="58" spans="1:10" s="1" customFormat="1" x14ac:dyDescent="0.3">
      <c r="A58" s="5"/>
      <c r="B58" s="6"/>
      <c r="C58" s="6"/>
      <c r="D58" s="5"/>
      <c r="E58" s="6"/>
      <c r="F58" s="5"/>
      <c r="G58" s="6"/>
      <c r="H58" s="5"/>
      <c r="I58" s="5"/>
      <c r="J58" s="5"/>
    </row>
    <row r="59" spans="1:10" x14ac:dyDescent="0.3">
      <c r="I59" s="1"/>
      <c r="J59" s="1"/>
    </row>
  </sheetData>
  <mergeCells count="1">
    <mergeCell ref="A1:G1"/>
  </mergeCells>
  <conditionalFormatting sqref="C43 C20 C41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  <pageSetup paperSize="5" scale="95" orientation="landscape" r:id="rId1"/>
  <ignoredErrors>
    <ignoredError sqref="B28 A22:B22 B12 B2:B3 A44:B46 A17:B17 A29:B29 A40 A47 A23:B27 A30:B30 B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164F0-7BA2-46BB-9C5A-9CC2DE6CE82C}">
  <dimension ref="A1:H14"/>
  <sheetViews>
    <sheetView workbookViewId="0">
      <selection activeCell="A15" sqref="A15:XFD25"/>
    </sheetView>
  </sheetViews>
  <sheetFormatPr defaultRowHeight="15.6" x14ac:dyDescent="0.3"/>
  <cols>
    <col min="1" max="1" width="22.296875" style="5" customWidth="1"/>
    <col min="2" max="2" width="14.296875" style="12" customWidth="1"/>
    <col min="3" max="3" width="41.8984375" style="12" customWidth="1"/>
    <col min="4" max="4" width="11.69921875" style="6" customWidth="1"/>
    <col min="5" max="5" width="29.59765625" style="5" customWidth="1"/>
    <col min="6" max="6" width="14.09765625" style="7" customWidth="1"/>
    <col min="7" max="7" width="24.69921875" style="5" customWidth="1"/>
    <col min="8" max="8" width="19.69921875" style="5" bestFit="1" customWidth="1"/>
    <col min="9" max="16384" width="8.796875" style="5"/>
  </cols>
  <sheetData>
    <row r="1" spans="1:8" s="9" customFormat="1" ht="21" x14ac:dyDescent="0.4">
      <c r="A1" s="23" t="s">
        <v>48</v>
      </c>
      <c r="B1" s="24"/>
      <c r="C1" s="24"/>
      <c r="D1" s="24"/>
      <c r="E1" s="24"/>
      <c r="F1" s="25"/>
      <c r="G1" s="11"/>
      <c r="H1" s="11"/>
    </row>
    <row r="2" spans="1:8" s="16" customFormat="1" ht="31.2" x14ac:dyDescent="0.3">
      <c r="A2" s="16" t="s">
        <v>49</v>
      </c>
      <c r="B2" s="18" t="s">
        <v>50</v>
      </c>
      <c r="C2" s="18" t="s">
        <v>51</v>
      </c>
      <c r="D2" s="16" t="s">
        <v>52</v>
      </c>
      <c r="E2" s="19" t="s">
        <v>53</v>
      </c>
      <c r="F2" s="19" t="s">
        <v>54</v>
      </c>
    </row>
    <row r="3" spans="1:8" ht="31.2" x14ac:dyDescent="0.3">
      <c r="A3" s="10">
        <v>46387</v>
      </c>
      <c r="B3" s="12">
        <v>370018</v>
      </c>
      <c r="C3" s="20">
        <v>56298</v>
      </c>
      <c r="D3" s="5">
        <v>435</v>
      </c>
      <c r="E3" s="14" t="s">
        <v>60</v>
      </c>
      <c r="F3" s="12">
        <v>795180</v>
      </c>
    </row>
    <row r="4" spans="1:8" ht="43.2" customHeight="1" x14ac:dyDescent="0.3">
      <c r="A4" s="10">
        <v>46022</v>
      </c>
      <c r="B4" s="12">
        <v>331000</v>
      </c>
      <c r="C4" s="20">
        <v>49000</v>
      </c>
      <c r="D4" s="5">
        <v>400</v>
      </c>
      <c r="E4" s="7" t="s">
        <v>55</v>
      </c>
      <c r="F4" s="12">
        <v>691700</v>
      </c>
    </row>
    <row r="5" spans="1:8" ht="19.2" customHeight="1" x14ac:dyDescent="0.3">
      <c r="A5" s="10">
        <v>45565</v>
      </c>
      <c r="B5" s="12">
        <v>279852.93</v>
      </c>
      <c r="C5" s="20">
        <v>-64108.37</v>
      </c>
      <c r="D5" s="5">
        <v>325</v>
      </c>
      <c r="E5" s="7" t="s">
        <v>56</v>
      </c>
      <c r="F5" s="12">
        <v>609445</v>
      </c>
    </row>
    <row r="6" spans="1:8" ht="14.4" customHeight="1" x14ac:dyDescent="0.3">
      <c r="A6" s="10">
        <v>45291</v>
      </c>
      <c r="B6" s="12">
        <v>343961.3</v>
      </c>
      <c r="C6" s="20">
        <v>-123566.45</v>
      </c>
      <c r="D6" s="5">
        <v>275</v>
      </c>
      <c r="E6" s="7" t="s">
        <v>57</v>
      </c>
      <c r="F6" s="12">
        <v>632600</v>
      </c>
    </row>
    <row r="7" spans="1:8" ht="18" customHeight="1" x14ac:dyDescent="0.3">
      <c r="A7" s="10">
        <v>44926</v>
      </c>
      <c r="B7" s="12">
        <v>467527.75</v>
      </c>
      <c r="C7" s="20">
        <v>-3088.82</v>
      </c>
      <c r="D7" s="5">
        <v>275</v>
      </c>
      <c r="E7" s="7" t="s">
        <v>58</v>
      </c>
      <c r="F7" s="12">
        <v>360325</v>
      </c>
    </row>
    <row r="8" spans="1:8" ht="15" customHeight="1" x14ac:dyDescent="0.3">
      <c r="A8" s="10">
        <v>44561</v>
      </c>
      <c r="B8" s="12">
        <v>470616.57</v>
      </c>
      <c r="C8" s="20">
        <v>-128054.57</v>
      </c>
      <c r="D8" s="5">
        <v>250</v>
      </c>
      <c r="E8" s="7" t="s">
        <v>59</v>
      </c>
      <c r="F8" s="12">
        <v>350450</v>
      </c>
    </row>
    <row r="9" spans="1:8" ht="16.2" customHeight="1" x14ac:dyDescent="0.3">
      <c r="A9" s="10">
        <v>44196</v>
      </c>
      <c r="B9" s="12">
        <v>598671.14</v>
      </c>
      <c r="C9" s="20">
        <v>8688.57</v>
      </c>
      <c r="D9" s="5">
        <v>250</v>
      </c>
      <c r="E9" s="7"/>
      <c r="F9" s="12"/>
    </row>
    <row r="10" spans="1:8" x14ac:dyDescent="0.3">
      <c r="A10" s="10">
        <v>43830</v>
      </c>
      <c r="B10" s="12">
        <v>589982.56999999995</v>
      </c>
      <c r="C10" s="20">
        <v>39476.74</v>
      </c>
      <c r="D10" s="5">
        <v>250</v>
      </c>
      <c r="E10" s="7"/>
      <c r="F10" s="12"/>
    </row>
    <row r="11" spans="1:8" x14ac:dyDescent="0.3">
      <c r="A11" s="10">
        <v>43465</v>
      </c>
      <c r="B11" s="12">
        <v>550505.82999999996</v>
      </c>
      <c r="C11" s="20">
        <v>20353.009999999998</v>
      </c>
      <c r="D11" s="5">
        <v>250</v>
      </c>
      <c r="E11" s="7"/>
      <c r="F11" s="12"/>
    </row>
    <row r="12" spans="1:8" x14ac:dyDescent="0.3">
      <c r="A12" s="10">
        <v>43100</v>
      </c>
      <c r="B12" s="12">
        <v>530150.81999999995</v>
      </c>
      <c r="C12" s="20">
        <v>-31163.040000000001</v>
      </c>
      <c r="D12" s="5">
        <v>250</v>
      </c>
      <c r="E12" s="7"/>
      <c r="F12" s="12"/>
    </row>
    <row r="13" spans="1:8" x14ac:dyDescent="0.3">
      <c r="A13" s="10">
        <v>42735</v>
      </c>
      <c r="B13" s="12">
        <v>561313.86</v>
      </c>
      <c r="C13" s="20">
        <v>117149.38</v>
      </c>
      <c r="D13" s="5">
        <v>250</v>
      </c>
      <c r="E13" s="7"/>
      <c r="F13" s="12"/>
    </row>
    <row r="14" spans="1:8" x14ac:dyDescent="0.3">
      <c r="A14" s="10">
        <v>42369</v>
      </c>
      <c r="B14" s="13">
        <v>444164.48</v>
      </c>
      <c r="C14" s="20"/>
      <c r="D14" s="5">
        <v>225</v>
      </c>
      <c r="E14" s="7"/>
    </row>
  </sheetData>
  <mergeCells count="1">
    <mergeCell ref="A1:F1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Consolidated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Ashleigh Norment</dc:creator>
  <cp:lastModifiedBy>Ashleigh Norment</cp:lastModifiedBy>
  <cp:lastPrinted>2025-11-15T18:17:56Z</cp:lastPrinted>
  <dcterms:created xsi:type="dcterms:W3CDTF">2025-10-19T16:10:19Z</dcterms:created>
  <dcterms:modified xsi:type="dcterms:W3CDTF">2026-01-13T16:56:54Z</dcterms:modified>
</cp:coreProperties>
</file>